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гиональная гос. поддержка" sheetId="1" r:id="rId1"/>
  </sheets>
  <definedNames>
    <definedName name="_xlnm.Print_Area" localSheetId="0">'Региональная гос. поддержка'!$A$1:$C$16</definedName>
  </definedNames>
  <calcPr calcId="162913"/>
</workbook>
</file>

<file path=xl/calcChain.xml><?xml version="1.0" encoding="utf-8"?>
<calcChain xmlns="http://schemas.openxmlformats.org/spreadsheetml/2006/main">
  <c r="B11" i="1" l="1"/>
  <c r="B3" i="1" l="1"/>
  <c r="B15" i="1" s="1"/>
  <c r="B16" i="1" l="1"/>
  <c r="B13" i="1"/>
  <c r="B14" i="1" l="1"/>
  <c r="B10" i="1"/>
  <c r="B12" i="1" l="1"/>
</calcChain>
</file>

<file path=xl/sharedStrings.xml><?xml version="1.0" encoding="utf-8"?>
<sst xmlns="http://schemas.openxmlformats.org/spreadsheetml/2006/main" count="25" uniqueCount="25">
  <si>
    <t>Наименование государственной поддержки</t>
  </si>
  <si>
    <t>Сумма государственной поддержки</t>
  </si>
  <si>
    <t>Сумма кредитных средств</t>
  </si>
  <si>
    <t>Сумма  фактически уплаченных процентов по кредитному договору</t>
  </si>
  <si>
    <t>% ставка по кредитному договору</t>
  </si>
  <si>
    <t>Ключевая ставка Банка России на дату заключения кредитного договора</t>
  </si>
  <si>
    <t>Субсидии  субъектам деятельности в сфере промышленности на возмещение части затрат, связанных с уплатой процентов по кредитам (лизингу), привлеченным в кредитных организациях на создание новых производств промышленной продукции, техническое перевооружение, модернизацию, приобретение и монтаж оборудования, проведение пуско-наладочных работ</t>
  </si>
  <si>
    <t>Льгота по налогу на имущество в течении 1 года</t>
  </si>
  <si>
    <t>Субсидии  управляющим компаниям индустриальных (промышленных) парков на возмещение части затрат на уплату процентов по кредитам, полученным в российских кредитных организациях и в государственной корпорации «Банк развития и внешнеэкономической деятельности» в 2015 – 2018 годах на капитальное строительство объектов инфраструктуры и промышленности индустриальных (промышленных) парков</t>
  </si>
  <si>
    <t xml:space="preserve"> </t>
  </si>
  <si>
    <t>Субсидии  управляющим компаниям индустриальных (промышленных) парков на возмещение части затрат на реализацию инвестиционных проектов создания инфраструктуры индустриальных (промышленных) парков</t>
  </si>
  <si>
    <t>Субсидии управляющим компаниям технопарков на возмещение части затрат на уплату процентов по кредитам, полученным в российских кредитных организациях на капитальное строительство объектов инфраструктуры технопарков</t>
  </si>
  <si>
    <t>Субсидии управляющим компаниям технопарков на возмещение части затрат, связанных с технологическим присоединением объектов инфраструктуры к инженерным сетям</t>
  </si>
  <si>
    <t>Субсидии   субъектам деятельности в сфере промышленности  на возмещение части затрат,  связанных с организацией производства промышленной продукции в целях  обеспечения трудовой занятости осужденных</t>
  </si>
  <si>
    <t>Срок действия льготы по налогу на имущество не более 3 лет</t>
  </si>
  <si>
    <t>Не более 20 000 000 рублей</t>
  </si>
  <si>
    <t>Не более 500 000 рублей</t>
  </si>
  <si>
    <t>Не более 100 000 рублей</t>
  </si>
  <si>
    <t>Ограничения в суммах субсидий, согласно установленных условий</t>
  </si>
  <si>
    <t>Не более 2 000 000 рублей                              Сумма субсидии не должна превышать 70 % от суммы оплаченных процентов по кредитному договору</t>
  </si>
  <si>
    <t>Не более 5 000 000 рублей                                Сумма субсидии не должна превышать 70 % от суммы оплаченных процентов по кредитному договору</t>
  </si>
  <si>
    <t>Не более 2 500 000 рублей                              Сумма субсидии не должна превышать 70 % от суммы оплаченных процентов по кредитному договору</t>
  </si>
  <si>
    <t xml:space="preserve">Сумма собственных средств </t>
  </si>
  <si>
    <t>Сумма фактически понесенных затрат подлежащих субсидированию</t>
  </si>
  <si>
    <t>Расчет сумм региональных мер государственной поддержки в 2016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</si>
</sst>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165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165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 wrapText="1"/>
      <protection hidden="1"/>
    </xf>
    <xf numFmtId="165" fontId="2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164" fontId="6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>
      <alignment horizontal="center"/>
    </xf>
    <xf numFmtId="165" fontId="6" fillId="3" borderId="1" xfId="0" applyNumberFormat="1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zoomScale="110" zoomScaleNormal="110" zoomScaleSheetLayoutView="110" workbookViewId="0">
      <selection sqref="A1:C1"/>
    </sheetView>
  </sheetViews>
  <sheetFormatPr defaultRowHeight="15" x14ac:dyDescent="0.25"/>
  <cols>
    <col min="1" max="1" width="48.28515625" customWidth="1"/>
    <col min="2" max="2" width="36.85546875" customWidth="1"/>
    <col min="3" max="3" width="34.7109375" customWidth="1"/>
  </cols>
  <sheetData>
    <row r="1" spans="1:5" ht="20.25" x14ac:dyDescent="0.3">
      <c r="A1" s="18" t="s">
        <v>24</v>
      </c>
      <c r="B1" s="18"/>
      <c r="C1" s="18"/>
    </row>
    <row r="2" spans="1:5" ht="20.25" x14ac:dyDescent="0.3">
      <c r="A2" s="2"/>
      <c r="B2" s="3"/>
    </row>
    <row r="3" spans="1:5" ht="36.75" customHeight="1" x14ac:dyDescent="0.25">
      <c r="A3" s="15" t="s">
        <v>23</v>
      </c>
      <c r="B3" s="17">
        <f>B5+B4</f>
        <v>1000000</v>
      </c>
      <c r="C3" s="17"/>
    </row>
    <row r="4" spans="1:5" ht="36.75" customHeight="1" x14ac:dyDescent="0.25">
      <c r="A4" s="15" t="s">
        <v>22</v>
      </c>
      <c r="B4" s="19">
        <v>600000</v>
      </c>
      <c r="C4" s="19"/>
    </row>
    <row r="5" spans="1:5" ht="36.75" customHeight="1" x14ac:dyDescent="0.25">
      <c r="A5" s="15" t="s">
        <v>2</v>
      </c>
      <c r="B5" s="19">
        <v>400000</v>
      </c>
      <c r="C5" s="19"/>
    </row>
    <row r="6" spans="1:5" ht="36.75" customHeight="1" x14ac:dyDescent="0.25">
      <c r="A6" s="15" t="s">
        <v>3</v>
      </c>
      <c r="B6" s="19">
        <v>100000</v>
      </c>
      <c r="C6" s="19"/>
    </row>
    <row r="7" spans="1:5" ht="36.75" customHeight="1" x14ac:dyDescent="0.25">
      <c r="A7" s="15" t="s">
        <v>4</v>
      </c>
      <c r="B7" s="16">
        <v>0.18</v>
      </c>
      <c r="C7" s="16"/>
    </row>
    <row r="8" spans="1:5" ht="36.75" customHeight="1" x14ac:dyDescent="0.25">
      <c r="A8" s="15" t="s">
        <v>5</v>
      </c>
      <c r="B8" s="16">
        <v>0.11</v>
      </c>
      <c r="C8" s="16"/>
    </row>
    <row r="9" spans="1:5" ht="47.25" x14ac:dyDescent="0.25">
      <c r="A9" s="4" t="s">
        <v>0</v>
      </c>
      <c r="B9" s="5" t="s">
        <v>1</v>
      </c>
      <c r="C9" s="6" t="s">
        <v>18</v>
      </c>
    </row>
    <row r="10" spans="1:5" ht="54.75" customHeight="1" x14ac:dyDescent="0.25">
      <c r="A10" s="7" t="s">
        <v>7</v>
      </c>
      <c r="B10" s="8">
        <f>B3*2.2%</f>
        <v>22000.000000000004</v>
      </c>
      <c r="C10" s="9" t="s">
        <v>14</v>
      </c>
    </row>
    <row r="11" spans="1:5" ht="113.25" customHeight="1" x14ac:dyDescent="0.25">
      <c r="A11" s="10" t="s">
        <v>6</v>
      </c>
      <c r="B11" s="8">
        <f>B6/B7*(B8*3/4)</f>
        <v>45833.333333333343</v>
      </c>
      <c r="C11" s="9" t="s">
        <v>19</v>
      </c>
      <c r="E11" t="s">
        <v>9</v>
      </c>
    </row>
    <row r="12" spans="1:5" ht="106.5" customHeight="1" x14ac:dyDescent="0.25">
      <c r="A12" s="11" t="s">
        <v>8</v>
      </c>
      <c r="B12" s="12">
        <f>B11</f>
        <v>45833.333333333343</v>
      </c>
      <c r="C12" s="9" t="s">
        <v>20</v>
      </c>
    </row>
    <row r="13" spans="1:5" ht="59.25" customHeight="1" x14ac:dyDescent="0.25">
      <c r="A13" s="13" t="s">
        <v>10</v>
      </c>
      <c r="B13" s="14">
        <f>B3*70%</f>
        <v>700000</v>
      </c>
      <c r="C13" s="9" t="s">
        <v>15</v>
      </c>
    </row>
    <row r="14" spans="1:5" ht="70.5" customHeight="1" x14ac:dyDescent="0.25">
      <c r="A14" s="11" t="s">
        <v>11</v>
      </c>
      <c r="B14" s="14">
        <f>B11</f>
        <v>45833.333333333343</v>
      </c>
      <c r="C14" s="9" t="s">
        <v>21</v>
      </c>
    </row>
    <row r="15" spans="1:5" ht="51" x14ac:dyDescent="0.25">
      <c r="A15" s="10" t="s">
        <v>12</v>
      </c>
      <c r="B15" s="14">
        <f>B3*70%</f>
        <v>700000</v>
      </c>
      <c r="C15" s="9" t="s">
        <v>16</v>
      </c>
    </row>
    <row r="16" spans="1:5" ht="63.75" x14ac:dyDescent="0.25">
      <c r="A16" s="7" t="s">
        <v>13</v>
      </c>
      <c r="B16" s="14">
        <f>B3*70%</f>
        <v>700000</v>
      </c>
      <c r="C16" s="9" t="s">
        <v>17</v>
      </c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</sheetData>
  <mergeCells count="7">
    <mergeCell ref="B8:C8"/>
    <mergeCell ref="B3:C3"/>
    <mergeCell ref="A1:C1"/>
    <mergeCell ref="B4:C4"/>
    <mergeCell ref="B5:C5"/>
    <mergeCell ref="B6:C6"/>
    <mergeCell ref="B7:C7"/>
  </mergeCells>
  <pageMargins left="1.24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Региональная гос. поддержка</vt:lpstr>
      <vt:lpstr>'Региональная гос. поддержка'!Область_печати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2016-04-07T11:19:59Z</dcterms:modified>
</cp:coreProperties>
</file>